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FINALI INDIVIDUALI AN MASCHILE" sheetId="1" r:id="rId1"/>
  </sheets>
  <definedNames>
    <definedName name="_xlnm.Print_Area" localSheetId="0">'FINALI INDIVIDUALI AN MASCHILE'!$A$1:$V$46</definedName>
    <definedName name="HTML_CodePage" hidden="1">1252</definedName>
    <definedName name="HTML_Control" hidden="1">{"'FINALI INDIVIDUALI AN MASCHILE'!$A$1:$V$51"}</definedName>
    <definedName name="HTML_Description" hidden="1">""</definedName>
    <definedName name="HTML_Email" hidden="1">""</definedName>
    <definedName name="HTML_Header" hidden="1">"FINALI INDIVIDUALI AN MASCHILE"</definedName>
    <definedName name="HTML_LastUpdate" hidden="1">"06/03/02"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"C:\Giggi\Stampa\Rivista Federale\Risultati Campionati Italiani\Indoor 2002 Caorle\indoor2002assanm.htm"</definedName>
    <definedName name="HTML_Title" hidden="1">"FINALI INDIVIDUALI AN MASCHILE"</definedName>
  </definedNames>
  <calcPr fullCalcOnLoad="1"/>
</workbook>
</file>

<file path=xl/sharedStrings.xml><?xml version="1.0" encoding="utf-8"?>
<sst xmlns="http://schemas.openxmlformats.org/spreadsheetml/2006/main" count="30" uniqueCount="29">
  <si>
    <t>QUARTI DI FINALE (4 * 3)</t>
  </si>
  <si>
    <t>SEMIFINALI (4 * 3)</t>
  </si>
  <si>
    <t>FINALI</t>
  </si>
  <si>
    <t>3°/4° POSTO (4 * 3)</t>
  </si>
  <si>
    <t>1°/2° POSTO (4 * 3)</t>
  </si>
  <si>
    <t>8vi</t>
  </si>
  <si>
    <t>4ti</t>
  </si>
  <si>
    <t>sem</t>
  </si>
  <si>
    <t>fin</t>
  </si>
  <si>
    <t>Classifica Finale</t>
  </si>
  <si>
    <t>Tot</t>
  </si>
  <si>
    <t>*  =  By</t>
  </si>
  <si>
    <t>x = Spareggio</t>
  </si>
  <si>
    <t>Bellotti Daniele</t>
  </si>
  <si>
    <t>Tozzi Giancarlo</t>
  </si>
  <si>
    <t>Elardo Antonio</t>
  </si>
  <si>
    <t>Mancianti Massimo</t>
  </si>
  <si>
    <t>Pannacci Marco</t>
  </si>
  <si>
    <t>Poschini Onorato</t>
  </si>
  <si>
    <t>Varanini Paolo</t>
  </si>
  <si>
    <t>Bertoncelli Wainer</t>
  </si>
  <si>
    <t>Cassiani Sergio</t>
  </si>
  <si>
    <t>Del Ministro Narciso</t>
  </si>
  <si>
    <t>Ciurletti Giuseppe</t>
  </si>
  <si>
    <t>Bernardi Simone</t>
  </si>
  <si>
    <t>Pitrella Antonino</t>
  </si>
  <si>
    <t>Capomagi Michele</t>
  </si>
  <si>
    <t>Sattolo Roberto</t>
  </si>
  <si>
    <t>Cardarelli Costantino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</si>
</sst>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\ mmmm\ yyyy"/>
    <numFmt numFmtId="165" formatCode="_-[$€-2]\ * #,##0.00_-;\-[$€-2]\ * #,##0.00_-;_-[$€-2]\ * &quot;-&quot;??_-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ck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1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right" vertical="top"/>
    </xf>
    <xf numFmtId="0" fontId="5" fillId="0" borderId="15" xfId="0" applyFont="1" applyBorder="1" applyAlignment="1">
      <alignment horizontal="righ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right" vertical="top"/>
    </xf>
    <xf numFmtId="0" fontId="5" fillId="0" borderId="17" xfId="0" applyFont="1" applyBorder="1" applyAlignment="1">
      <alignment vertical="top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righ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right" vertical="top"/>
    </xf>
    <xf numFmtId="0" fontId="5" fillId="0" borderId="20" xfId="0" applyFont="1" applyBorder="1" applyAlignment="1">
      <alignment vertical="top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right" vertical="top"/>
    </xf>
    <xf numFmtId="0" fontId="5" fillId="0" borderId="22" xfId="0" applyFont="1" applyBorder="1" applyAlignment="1">
      <alignment vertical="top"/>
    </xf>
    <xf numFmtId="0" fontId="5" fillId="0" borderId="22" xfId="0" applyFont="1" applyBorder="1" applyAlignment="1">
      <alignment horizontal="left" vertical="top"/>
    </xf>
    <xf numFmtId="0" fontId="5" fillId="0" borderId="23" xfId="0" applyFont="1" applyBorder="1" applyAlignment="1">
      <alignment vertical="top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7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29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5" fillId="0" borderId="35" xfId="0" applyFont="1" applyBorder="1" applyAlignment="1">
      <alignment horizontal="center" vertical="center"/>
    </xf>
  </cellXfs>
  <cellStyles count="9">
    <cellStyle name="Normal" xfId="0"/>
    <cellStyle name="Euro" xfId="15"/>
    <cellStyle name="Comma" xfId="16"/>
    <cellStyle name="Comma [0]" xfId="17"/>
    <cellStyle name="Migliaia (0)_QUARTI DI FINALE INDIVIDUALE" xfId="18"/>
    <cellStyle name="Percent" xfId="19"/>
    <cellStyle name="Currency" xfId="20"/>
    <cellStyle name="Currency [0]" xfId="21"/>
    <cellStyle name="Valuta (0)_QUARTI DI FINALE INDIVIDUAL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tabSelected="1" zoomScale="59" zoomScaleNormal="59" zoomScaleSheetLayoutView="66" workbookViewId="0" topLeftCell="A1">
      <selection activeCell="T2" sqref="T2"/>
    </sheetView>
  </sheetViews>
  <sheetFormatPr defaultColWidth="9.140625" defaultRowHeight="12.75"/>
  <cols>
    <col min="1" max="1" width="6.7109375" style="46" customWidth="1"/>
    <col min="2" max="2" width="4.57421875" style="1" customWidth="1"/>
    <col min="3" max="3" width="27.28125" style="3" customWidth="1"/>
    <col min="4" max="4" width="6.421875" style="1" bestFit="1" customWidth="1"/>
    <col min="5" max="5" width="2.7109375" style="1" customWidth="1"/>
    <col min="6" max="7" width="5.00390625" style="1" customWidth="1"/>
    <col min="8" max="8" width="27.140625" style="3" customWidth="1"/>
    <col min="9" max="9" width="5.8515625" style="1" customWidth="1"/>
    <col min="10" max="10" width="2.7109375" style="1" customWidth="1"/>
    <col min="11" max="11" width="5.00390625" style="1" customWidth="1"/>
    <col min="12" max="12" width="3.28125" style="1" customWidth="1"/>
    <col min="13" max="13" width="17.7109375" style="3" customWidth="1"/>
    <col min="14" max="15" width="4.7109375" style="3" customWidth="1"/>
    <col min="16" max="16" width="6.421875" style="1" bestFit="1" customWidth="1"/>
    <col min="17" max="18" width="4.7109375" style="1" customWidth="1"/>
    <col min="19" max="19" width="3.28125" style="1" customWidth="1"/>
    <col min="20" max="20" width="27.421875" style="3" customWidth="1"/>
    <col min="21" max="21" width="6.421875" style="1" bestFit="1" customWidth="1"/>
    <col min="22" max="22" width="11.8515625" style="1" customWidth="1"/>
    <col min="23" max="16384" width="9.140625" style="1" customWidth="1"/>
  </cols>
  <sheetData>
    <row r="1" spans="1:22" ht="13.5" thickBot="1">
      <c r="A1" s="56">
        <v>14</v>
      </c>
      <c r="B1" s="10">
        <v>1</v>
      </c>
      <c r="C1" s="11" t="str">
        <f>T2</f>
        <v>Bellotti Daniele</v>
      </c>
      <c r="D1" s="12">
        <v>166</v>
      </c>
      <c r="G1" s="2"/>
      <c r="J1" s="2"/>
      <c r="K1" s="2"/>
      <c r="L1" s="2"/>
      <c r="M1" s="5"/>
      <c r="N1" s="5"/>
      <c r="O1" s="5"/>
      <c r="P1" s="2"/>
      <c r="Q1" s="6"/>
      <c r="R1" s="9"/>
      <c r="V1" s="4"/>
    </row>
    <row r="2" spans="1:22" ht="13.5" thickBot="1">
      <c r="A2" s="56"/>
      <c r="B2" s="13">
        <v>16</v>
      </c>
      <c r="C2" s="14" t="str">
        <f>T17</f>
        <v>Cardarelli Costantino</v>
      </c>
      <c r="D2" s="15">
        <v>157</v>
      </c>
      <c r="E2" s="16"/>
      <c r="F2" s="17"/>
      <c r="G2" s="49" t="s">
        <v>0</v>
      </c>
      <c r="H2" s="49"/>
      <c r="J2" s="6"/>
      <c r="K2" s="2"/>
      <c r="L2" s="2"/>
      <c r="M2" s="5"/>
      <c r="N2" s="5"/>
      <c r="O2" s="5"/>
      <c r="P2" s="2"/>
      <c r="Q2" s="6"/>
      <c r="R2" s="8"/>
      <c r="T2" s="43" t="s">
        <v>13</v>
      </c>
      <c r="U2" s="42">
        <v>1</v>
      </c>
      <c r="V2" s="4"/>
    </row>
    <row r="3" spans="1:22" ht="13.5" thickBot="1">
      <c r="A3" s="44"/>
      <c r="E3" s="18"/>
      <c r="F3" s="17">
        <v>18</v>
      </c>
      <c r="Q3" s="19"/>
      <c r="R3" s="19"/>
      <c r="T3" s="43" t="s">
        <v>14</v>
      </c>
      <c r="U3" s="42">
        <v>2</v>
      </c>
      <c r="V3" s="20"/>
    </row>
    <row r="4" spans="1:22" ht="13.5" thickBot="1">
      <c r="A4" s="44"/>
      <c r="E4" s="18"/>
      <c r="F4" s="21"/>
      <c r="G4" s="10">
        <f>IF(C1&lt;&gt;"",(IF(D1&gt;D2,B1,B2)),"")</f>
        <v>1</v>
      </c>
      <c r="H4" s="11" t="str">
        <f>IF(D1&lt;&gt;"",(IF(D1&gt;D2,C1,C2)),"")</f>
        <v>Bellotti Daniele</v>
      </c>
      <c r="I4" s="12">
        <v>107</v>
      </c>
      <c r="T4" s="43" t="s">
        <v>15</v>
      </c>
      <c r="U4" s="42">
        <v>3</v>
      </c>
      <c r="V4" s="20"/>
    </row>
    <row r="5" spans="1:22" ht="13.5" thickBot="1">
      <c r="A5" s="44"/>
      <c r="E5" s="18"/>
      <c r="G5" s="13">
        <f>IF(C7&lt;&gt;"",(IF(D7&gt;D8,B7,B8)),"")</f>
        <v>9</v>
      </c>
      <c r="H5" s="14" t="str">
        <f>IF(D7&lt;&gt;"",(IF(D7&gt;D8,C7,C8)),"")</f>
        <v>Cassiani Sergio</v>
      </c>
      <c r="I5" s="15">
        <v>103</v>
      </c>
      <c r="J5" s="16"/>
      <c r="K5" s="17"/>
      <c r="R5" s="2"/>
      <c r="T5" s="43" t="s">
        <v>16</v>
      </c>
      <c r="U5" s="42">
        <v>4</v>
      </c>
      <c r="V5" s="7"/>
    </row>
    <row r="6" spans="1:22" ht="13.5" thickBot="1">
      <c r="A6" s="44"/>
      <c r="E6" s="18"/>
      <c r="F6" s="17"/>
      <c r="J6" s="18"/>
      <c r="K6" s="17"/>
      <c r="R6" s="2"/>
      <c r="T6" s="43" t="s">
        <v>17</v>
      </c>
      <c r="U6" s="42">
        <v>5</v>
      </c>
      <c r="V6" s="7"/>
    </row>
    <row r="7" spans="1:22" ht="13.5" thickBot="1">
      <c r="A7" s="56">
        <v>15</v>
      </c>
      <c r="B7" s="10">
        <v>8</v>
      </c>
      <c r="C7" s="11" t="str">
        <f>T9</f>
        <v>Bertoncelli Wainer</v>
      </c>
      <c r="D7" s="12">
        <v>161</v>
      </c>
      <c r="E7" s="22"/>
      <c r="F7" s="17"/>
      <c r="J7" s="18"/>
      <c r="K7" s="17"/>
      <c r="L7" s="2"/>
      <c r="R7" s="2"/>
      <c r="T7" s="43" t="s">
        <v>18</v>
      </c>
      <c r="U7" s="42">
        <v>6</v>
      </c>
      <c r="V7" s="7"/>
    </row>
    <row r="8" spans="1:22" ht="13.5" thickBot="1">
      <c r="A8" s="56"/>
      <c r="B8" s="13">
        <v>9</v>
      </c>
      <c r="C8" s="14" t="str">
        <f>T10</f>
        <v>Cassiani Sergio</v>
      </c>
      <c r="D8" s="15">
        <v>164</v>
      </c>
      <c r="J8" s="18"/>
      <c r="K8" s="17"/>
      <c r="L8" s="49" t="s">
        <v>1</v>
      </c>
      <c r="M8" s="49"/>
      <c r="N8" s="49"/>
      <c r="O8" s="49"/>
      <c r="P8" s="49"/>
      <c r="R8" s="2"/>
      <c r="T8" s="43" t="s">
        <v>19</v>
      </c>
      <c r="U8" s="42">
        <v>7</v>
      </c>
      <c r="V8" s="7"/>
    </row>
    <row r="9" spans="1:22" ht="13.5" thickBot="1">
      <c r="A9" s="44"/>
      <c r="J9" s="18"/>
      <c r="K9" s="17">
        <v>18</v>
      </c>
      <c r="R9" s="2"/>
      <c r="T9" s="43" t="s">
        <v>20</v>
      </c>
      <c r="U9" s="42">
        <v>8</v>
      </c>
      <c r="V9" s="7"/>
    </row>
    <row r="10" spans="1:22" ht="13.5" thickBot="1">
      <c r="A10" s="44"/>
      <c r="J10" s="18"/>
      <c r="K10" s="21"/>
      <c r="L10" s="10">
        <f>IF(H4&lt;&gt;"",(IF(I4&gt;I5,G4,G5)),"")</f>
        <v>1</v>
      </c>
      <c r="M10" s="50" t="str">
        <f>IF(I4&lt;&gt;"",(IF(I4&gt;I5,H4,H5)),"")</f>
        <v>Bellotti Daniele</v>
      </c>
      <c r="N10" s="51"/>
      <c r="O10" s="52"/>
      <c r="P10" s="23">
        <v>110</v>
      </c>
      <c r="R10" s="2"/>
      <c r="T10" s="43" t="s">
        <v>21</v>
      </c>
      <c r="U10" s="42">
        <v>9</v>
      </c>
      <c r="V10" s="7"/>
    </row>
    <row r="11" spans="1:22" ht="13.5" thickBot="1">
      <c r="A11" s="44"/>
      <c r="C11" s="24"/>
      <c r="J11" s="18"/>
      <c r="L11" s="13">
        <f>IF(H16&lt;&gt;"",(IF(I16&gt;I17,G16,G17)),"")</f>
        <v>13</v>
      </c>
      <c r="M11" s="53" t="str">
        <f>IF(I16&lt;&gt;"",(IF(I16&gt;I17,H16,H17)),"")</f>
        <v>Pitrella Antonino</v>
      </c>
      <c r="N11" s="54"/>
      <c r="O11" s="55"/>
      <c r="P11" s="15">
        <v>102</v>
      </c>
      <c r="Q11" s="16"/>
      <c r="R11" s="2"/>
      <c r="T11" s="43" t="s">
        <v>22</v>
      </c>
      <c r="U11" s="42">
        <v>10</v>
      </c>
      <c r="V11" s="7"/>
    </row>
    <row r="12" spans="1:22" ht="13.5" thickBot="1">
      <c r="A12" s="44"/>
      <c r="J12" s="18"/>
      <c r="K12" s="17">
        <v>19</v>
      </c>
      <c r="Q12" s="18"/>
      <c r="R12" s="2"/>
      <c r="T12" s="43" t="s">
        <v>23</v>
      </c>
      <c r="U12" s="42">
        <v>11</v>
      </c>
      <c r="V12" s="7"/>
    </row>
    <row r="13" spans="1:22" ht="13.5" thickBot="1">
      <c r="A13" s="56">
        <v>16</v>
      </c>
      <c r="B13" s="10">
        <v>5</v>
      </c>
      <c r="C13" s="11" t="str">
        <f>T6</f>
        <v>Pannacci Marco</v>
      </c>
      <c r="D13" s="12">
        <v>159</v>
      </c>
      <c r="J13" s="18"/>
      <c r="K13" s="17"/>
      <c r="Q13" s="18"/>
      <c r="R13" s="2"/>
      <c r="T13" s="43" t="s">
        <v>24</v>
      </c>
      <c r="U13" s="42">
        <v>12</v>
      </c>
      <c r="V13" s="7"/>
    </row>
    <row r="14" spans="1:22" ht="13.5" thickBot="1">
      <c r="A14" s="56"/>
      <c r="B14" s="13">
        <v>12</v>
      </c>
      <c r="C14" s="14" t="str">
        <f>T13</f>
        <v>Bernardi Simone</v>
      </c>
      <c r="D14" s="15">
        <v>144</v>
      </c>
      <c r="E14" s="16"/>
      <c r="F14" s="17"/>
      <c r="J14" s="18"/>
      <c r="K14" s="17"/>
      <c r="Q14" s="18"/>
      <c r="R14" s="2"/>
      <c r="T14" s="43" t="s">
        <v>25</v>
      </c>
      <c r="U14" s="42">
        <v>13</v>
      </c>
      <c r="V14" s="7"/>
    </row>
    <row r="15" spans="1:22" ht="13.5" thickBot="1">
      <c r="A15" s="44"/>
      <c r="E15" s="18"/>
      <c r="F15" s="17">
        <v>19</v>
      </c>
      <c r="J15" s="18"/>
      <c r="K15" s="17"/>
      <c r="Q15" s="18"/>
      <c r="R15" s="2"/>
      <c r="T15" s="43" t="s">
        <v>26</v>
      </c>
      <c r="U15" s="42">
        <v>14</v>
      </c>
      <c r="V15" s="7"/>
    </row>
    <row r="16" spans="1:22" ht="13.5" thickBot="1">
      <c r="A16" s="44"/>
      <c r="E16" s="18"/>
      <c r="F16" s="21"/>
      <c r="G16" s="10">
        <f>IF(C13&lt;&gt;"",(IF(D13&gt;D14,B13,B14)),"")</f>
        <v>5</v>
      </c>
      <c r="H16" s="11" t="str">
        <f>IF(D13&lt;&gt;"",(IF(D13&gt;D14,C13,C14)),"")</f>
        <v>Pannacci Marco</v>
      </c>
      <c r="I16" s="12">
        <v>104</v>
      </c>
      <c r="J16" s="22"/>
      <c r="K16" s="17"/>
      <c r="Q16" s="18"/>
      <c r="R16" s="2"/>
      <c r="T16" s="43" t="s">
        <v>27</v>
      </c>
      <c r="U16" s="42">
        <v>15</v>
      </c>
      <c r="V16" s="7"/>
    </row>
    <row r="17" spans="1:22" ht="13.5" thickBot="1">
      <c r="A17" s="44"/>
      <c r="E17" s="18"/>
      <c r="G17" s="13">
        <f>IF(C19&lt;&gt;"",(IF(D19&gt;D20,B19,B20)),"")</f>
        <v>13</v>
      </c>
      <c r="H17" s="14" t="str">
        <f>IF(D19&lt;&gt;"",(IF(D19&gt;D20,C19,C20)),"")</f>
        <v>Pitrella Antonino</v>
      </c>
      <c r="I17" s="15">
        <v>108</v>
      </c>
      <c r="Q17" s="18"/>
      <c r="S17" s="2"/>
      <c r="T17" s="43" t="s">
        <v>28</v>
      </c>
      <c r="U17" s="42">
        <v>16</v>
      </c>
      <c r="V17" s="20"/>
    </row>
    <row r="18" spans="1:22" ht="13.5" thickBot="1">
      <c r="A18" s="44"/>
      <c r="E18" s="18"/>
      <c r="F18" s="17"/>
      <c r="Q18" s="18"/>
      <c r="V18" s="20"/>
    </row>
    <row r="19" spans="1:22" ht="13.5" thickBot="1">
      <c r="A19" s="56">
        <v>17</v>
      </c>
      <c r="B19" s="10">
        <v>4</v>
      </c>
      <c r="C19" s="11" t="str">
        <f>T5</f>
        <v>Mancianti Massimo</v>
      </c>
      <c r="D19" s="12">
        <v>143</v>
      </c>
      <c r="E19" s="22"/>
      <c r="F19" s="17"/>
      <c r="L19" s="49" t="s">
        <v>2</v>
      </c>
      <c r="M19" s="49"/>
      <c r="N19" s="49"/>
      <c r="O19" s="49"/>
      <c r="P19" s="49"/>
      <c r="Q19" s="18"/>
      <c r="S19" s="49" t="s">
        <v>2</v>
      </c>
      <c r="T19" s="49"/>
      <c r="U19" s="49"/>
      <c r="V19" s="20"/>
    </row>
    <row r="20" spans="1:22" ht="13.5" thickBot="1">
      <c r="A20" s="56"/>
      <c r="B20" s="13">
        <v>13</v>
      </c>
      <c r="C20" s="14" t="str">
        <f>T14</f>
        <v>Pitrella Antonino</v>
      </c>
      <c r="D20" s="15">
        <v>148</v>
      </c>
      <c r="L20" s="49" t="s">
        <v>3</v>
      </c>
      <c r="M20" s="49"/>
      <c r="N20" s="49"/>
      <c r="O20" s="49"/>
      <c r="P20" s="49"/>
      <c r="Q20" s="18"/>
      <c r="S20" s="49" t="s">
        <v>4</v>
      </c>
      <c r="T20" s="49"/>
      <c r="U20" s="49"/>
      <c r="V20" s="20"/>
    </row>
    <row r="21" spans="1:22" ht="13.5" thickBot="1">
      <c r="A21" s="44"/>
      <c r="K21" s="1">
        <v>18</v>
      </c>
      <c r="Q21" s="18"/>
      <c r="R21" s="1">
        <v>18</v>
      </c>
      <c r="V21" s="20"/>
    </row>
    <row r="22" spans="1:22" ht="13.5" thickBot="1">
      <c r="A22" s="44"/>
      <c r="L22" s="25">
        <f>IF(P10&lt;&gt;"",IF(P11&lt;P10,L11,L10),"")</f>
        <v>13</v>
      </c>
      <c r="M22" s="50" t="str">
        <f>IF(P10&lt;&gt;"",IF(P11&lt;P10,M11,M10),"")</f>
        <v>Pitrella Antonino</v>
      </c>
      <c r="N22" s="51"/>
      <c r="O22" s="52"/>
      <c r="P22" s="12">
        <v>109</v>
      </c>
      <c r="Q22" s="22"/>
      <c r="R22" s="21"/>
      <c r="S22" s="10">
        <f>IF(P10&lt;&gt;"",IF(P10&gt;P11,L10,L11),"")</f>
        <v>1</v>
      </c>
      <c r="T22" s="11" t="str">
        <f>IF(P10&lt;&gt;"",IF(P10&gt;P11,M10,M11),"")</f>
        <v>Bellotti Daniele</v>
      </c>
      <c r="U22" s="12">
        <v>115</v>
      </c>
      <c r="V22" s="20"/>
    </row>
    <row r="23" spans="1:22" ht="13.5" thickBot="1">
      <c r="A23" s="44"/>
      <c r="L23" s="13">
        <f>IF(P34&lt;&gt;"",IF(P34&lt;P35,L34,L35),"")</f>
        <v>6</v>
      </c>
      <c r="M23" s="53" t="str">
        <f>IF(P34&lt;&gt;"",IF(P34&lt;P35,M34,M35),"")</f>
        <v>Poschini Onorato</v>
      </c>
      <c r="N23" s="54"/>
      <c r="O23" s="55"/>
      <c r="P23" s="15">
        <v>108</v>
      </c>
      <c r="Q23" s="18"/>
      <c r="S23" s="13">
        <f>IF(P34&lt;&gt;"",IF(P34&gt;P35,L34,L35),"")</f>
        <v>7</v>
      </c>
      <c r="T23" s="14" t="str">
        <f>IF(P34&lt;&gt;"",IF(P34&gt;P35,M34,M35),"")</f>
        <v>Varanini Paolo</v>
      </c>
      <c r="U23" s="15">
        <v>98</v>
      </c>
      <c r="V23" s="20"/>
    </row>
    <row r="24" spans="1:22" ht="13.5" thickBot="1">
      <c r="A24" s="44"/>
      <c r="G24" s="17"/>
      <c r="H24" s="24"/>
      <c r="I24" s="17"/>
      <c r="K24" s="1">
        <v>20</v>
      </c>
      <c r="Q24" s="18"/>
      <c r="R24" s="1">
        <v>20</v>
      </c>
      <c r="V24" s="20"/>
    </row>
    <row r="25" spans="1:22" ht="13.5" thickBot="1">
      <c r="A25" s="56">
        <v>18</v>
      </c>
      <c r="B25" s="10">
        <v>3</v>
      </c>
      <c r="C25" s="11" t="str">
        <f>T4</f>
        <v>Elardo Antonio</v>
      </c>
      <c r="D25" s="12">
        <v>141</v>
      </c>
      <c r="G25" s="17"/>
      <c r="H25" s="24"/>
      <c r="I25" s="17"/>
      <c r="Q25" s="18"/>
      <c r="V25" s="20"/>
    </row>
    <row r="26" spans="1:22" ht="13.5" thickBot="1">
      <c r="A26" s="56"/>
      <c r="B26" s="13">
        <v>14</v>
      </c>
      <c r="C26" s="14" t="str">
        <f>T15</f>
        <v>Capomagi Michele</v>
      </c>
      <c r="D26" s="15">
        <v>149</v>
      </c>
      <c r="E26" s="16"/>
      <c r="F26" s="17"/>
      <c r="Q26" s="18"/>
      <c r="V26" s="20"/>
    </row>
    <row r="27" spans="1:22" ht="13.5" thickBot="1">
      <c r="A27" s="44"/>
      <c r="E27" s="18"/>
      <c r="F27" s="17">
        <v>20</v>
      </c>
      <c r="Q27" s="18"/>
      <c r="V27" s="20"/>
    </row>
    <row r="28" spans="1:22" ht="13.5" thickBot="1">
      <c r="A28" s="44"/>
      <c r="E28" s="18"/>
      <c r="F28" s="21"/>
      <c r="G28" s="10">
        <f>IF(C25&lt;&gt;"",(IF(D25&gt;D26,B25,B26)),"")</f>
        <v>14</v>
      </c>
      <c r="H28" s="11" t="str">
        <f>IF(D25&lt;&gt;"",(IF(D25&gt;D26,C25,C26)),"")</f>
        <v>Capomagi Michele</v>
      </c>
      <c r="I28" s="12">
        <v>105</v>
      </c>
      <c r="Q28" s="18"/>
      <c r="V28" s="20"/>
    </row>
    <row r="29" spans="1:22" ht="13.5" thickBot="1">
      <c r="A29" s="44"/>
      <c r="E29" s="18"/>
      <c r="G29" s="13">
        <f>IF(C31&lt;&gt;"",(IF(D31&gt;D32,B31,B32)),"")</f>
        <v>6</v>
      </c>
      <c r="H29" s="14" t="str">
        <f>IF(D31&lt;&gt;"",(IF(D31&gt;D32,C31,C32)),"")</f>
        <v>Poschini Onorato</v>
      </c>
      <c r="I29" s="15">
        <v>109</v>
      </c>
      <c r="J29" s="16"/>
      <c r="K29" s="17"/>
      <c r="Q29" s="18"/>
      <c r="V29" s="20"/>
    </row>
    <row r="30" spans="1:22" ht="13.5" thickBot="1">
      <c r="A30" s="44"/>
      <c r="E30" s="18"/>
      <c r="F30" s="17"/>
      <c r="J30" s="18"/>
      <c r="K30" s="17"/>
      <c r="Q30" s="18"/>
      <c r="V30" s="20"/>
    </row>
    <row r="31" spans="1:22" ht="13.5" thickBot="1">
      <c r="A31" s="56">
        <v>19</v>
      </c>
      <c r="B31" s="10">
        <v>6</v>
      </c>
      <c r="C31" s="11" t="str">
        <f>T7</f>
        <v>Poschini Onorato</v>
      </c>
      <c r="D31" s="12">
        <v>168</v>
      </c>
      <c r="E31" s="22"/>
      <c r="F31" s="17"/>
      <c r="J31" s="18"/>
      <c r="K31" s="17"/>
      <c r="Q31" s="18"/>
      <c r="V31" s="20"/>
    </row>
    <row r="32" spans="1:22" ht="13.5" thickBot="1">
      <c r="A32" s="56"/>
      <c r="B32" s="13">
        <v>11</v>
      </c>
      <c r="C32" s="14" t="str">
        <f>T12</f>
        <v>Ciurletti Giuseppe</v>
      </c>
      <c r="D32" s="15">
        <v>153</v>
      </c>
      <c r="J32" s="18"/>
      <c r="K32" s="17"/>
      <c r="Q32" s="18"/>
      <c r="V32" s="20"/>
    </row>
    <row r="33" spans="1:22" ht="13.5" thickBot="1">
      <c r="A33" s="44"/>
      <c r="J33" s="18"/>
      <c r="K33" s="17">
        <v>20</v>
      </c>
      <c r="Q33" s="18"/>
      <c r="V33" s="20"/>
    </row>
    <row r="34" spans="1:22" ht="13.5" thickBot="1">
      <c r="A34" s="44"/>
      <c r="J34" s="18"/>
      <c r="K34" s="21"/>
      <c r="L34" s="10">
        <f>IF(H28&lt;&gt;"",(IF(I28&gt;I29,G28,G29)),"")</f>
        <v>6</v>
      </c>
      <c r="M34" s="50" t="str">
        <f>IF(I28&lt;&gt;"",(IF(I28&gt;I29,H28,H29)),"")</f>
        <v>Poschini Onorato</v>
      </c>
      <c r="N34" s="51"/>
      <c r="O34" s="52"/>
      <c r="P34" s="12">
        <v>100</v>
      </c>
      <c r="Q34" s="22"/>
      <c r="V34" s="20"/>
    </row>
    <row r="35" spans="1:22" ht="13.5" thickBot="1">
      <c r="A35" s="44"/>
      <c r="J35" s="18"/>
      <c r="L35" s="13">
        <f>IF(H40&lt;&gt;"",(IF(I40&gt;I41,G40,G41)),"")</f>
        <v>7</v>
      </c>
      <c r="M35" s="53" t="str">
        <f>IF(I40&lt;&gt;"",(IF(I40&gt;I41,H40,H41)),"")</f>
        <v>Varanini Paolo</v>
      </c>
      <c r="N35" s="54"/>
      <c r="O35" s="55"/>
      <c r="P35" s="15">
        <v>109</v>
      </c>
      <c r="V35" s="20"/>
    </row>
    <row r="36" spans="1:22" ht="13.5" thickBot="1">
      <c r="A36" s="44"/>
      <c r="J36" s="18"/>
      <c r="K36" s="17">
        <v>21</v>
      </c>
      <c r="V36" s="20"/>
    </row>
    <row r="37" spans="1:22" ht="13.5" thickBot="1">
      <c r="A37" s="56">
        <v>20</v>
      </c>
      <c r="B37" s="10">
        <v>7</v>
      </c>
      <c r="C37" s="11" t="str">
        <f>T8</f>
        <v>Varanini Paolo</v>
      </c>
      <c r="D37" s="12">
        <v>154</v>
      </c>
      <c r="J37" s="18"/>
      <c r="K37" s="17"/>
      <c r="V37" s="20"/>
    </row>
    <row r="38" spans="1:22" ht="13.5" thickBot="1">
      <c r="A38" s="56"/>
      <c r="B38" s="13">
        <v>10</v>
      </c>
      <c r="C38" s="14" t="str">
        <f>T11</f>
        <v>Del Ministro Narciso</v>
      </c>
      <c r="D38" s="15">
        <v>148</v>
      </c>
      <c r="E38" s="16"/>
      <c r="F38" s="17"/>
      <c r="J38" s="18"/>
      <c r="K38" s="17"/>
      <c r="V38" s="20"/>
    </row>
    <row r="39" spans="1:22" ht="13.5" thickBot="1">
      <c r="A39" s="44"/>
      <c r="E39" s="18"/>
      <c r="F39" s="17">
        <v>21</v>
      </c>
      <c r="J39" s="18"/>
      <c r="K39" s="17"/>
      <c r="V39" s="20"/>
    </row>
    <row r="40" spans="1:22" ht="13.5" thickBot="1">
      <c r="A40" s="44"/>
      <c r="E40" s="18"/>
      <c r="F40" s="21"/>
      <c r="G40" s="10">
        <f>IF(C37&lt;&gt;"",(IF(D37&gt;D38,B37,B38)),"")</f>
        <v>7</v>
      </c>
      <c r="H40" s="11" t="str">
        <f>IF(D37&lt;&gt;"",(IF(D38&gt;D37,C38,C37)),"")</f>
        <v>Varanini Paolo</v>
      </c>
      <c r="I40" s="12">
        <v>106</v>
      </c>
      <c r="J40" s="22"/>
      <c r="K40" s="17"/>
      <c r="V40" s="20"/>
    </row>
    <row r="41" spans="1:22" ht="13.5" thickBot="1">
      <c r="A41" s="44"/>
      <c r="E41" s="18"/>
      <c r="G41" s="13">
        <f>IF(C43&lt;&gt;"",(IF(D43&gt;D44,B43,B44)),"")</f>
        <v>2</v>
      </c>
      <c r="H41" s="14" t="str">
        <f>IF(D43&lt;&gt;"",(IF(D43&gt;D44,C43,C44)),"")</f>
        <v>Tozzi Giancarlo</v>
      </c>
      <c r="I41" s="15">
        <v>102</v>
      </c>
      <c r="M41" s="5"/>
      <c r="N41" s="24"/>
      <c r="O41" s="26" t="s">
        <v>5</v>
      </c>
      <c r="P41" s="27" t="s">
        <v>6</v>
      </c>
      <c r="Q41" s="27" t="s">
        <v>7</v>
      </c>
      <c r="R41" s="27" t="s">
        <v>8</v>
      </c>
      <c r="S41" s="47" t="s">
        <v>9</v>
      </c>
      <c r="T41" s="48"/>
      <c r="U41" s="28" t="s">
        <v>10</v>
      </c>
      <c r="V41" s="20"/>
    </row>
    <row r="42" spans="1:22" ht="13.5" thickBot="1">
      <c r="A42" s="44"/>
      <c r="E42" s="18"/>
      <c r="F42" s="17"/>
      <c r="M42" s="5"/>
      <c r="N42" s="24"/>
      <c r="O42" s="29"/>
      <c r="P42" s="30"/>
      <c r="Q42" s="30"/>
      <c r="R42" s="30"/>
      <c r="S42" s="31">
        <v>1</v>
      </c>
      <c r="T42" s="32" t="str">
        <f>IF(U22&lt;&gt;"",IF(U22&gt;U23,T22,T23),"")</f>
        <v>Bellotti Daniele</v>
      </c>
      <c r="U42" s="33">
        <f>SUM(N42:R42)</f>
        <v>0</v>
      </c>
      <c r="V42" s="20"/>
    </row>
    <row r="43" spans="1:22" ht="13.5" thickBot="1">
      <c r="A43" s="56">
        <v>21</v>
      </c>
      <c r="B43" s="10">
        <v>2</v>
      </c>
      <c r="C43" s="11" t="str">
        <f>T3</f>
        <v>Tozzi Giancarlo</v>
      </c>
      <c r="D43" s="12">
        <v>155</v>
      </c>
      <c r="E43" s="22"/>
      <c r="F43" s="17"/>
      <c r="M43" s="5"/>
      <c r="N43" s="24"/>
      <c r="O43" s="29"/>
      <c r="P43" s="30"/>
      <c r="Q43" s="30"/>
      <c r="R43" s="30"/>
      <c r="S43" s="31">
        <v>2</v>
      </c>
      <c r="T43" s="32" t="str">
        <f>IF(U23&lt;&gt;"",IF(U23&lt;U22,T23,T22),"")</f>
        <v>Varanini Paolo</v>
      </c>
      <c r="U43" s="33">
        <f>SUM(N43:R43)</f>
        <v>0</v>
      </c>
      <c r="V43" s="20"/>
    </row>
    <row r="44" spans="1:22" ht="13.5" thickBot="1">
      <c r="A44" s="56"/>
      <c r="B44" s="13">
        <v>15</v>
      </c>
      <c r="C44" s="14" t="str">
        <f>T16</f>
        <v>Sattolo Roberto</v>
      </c>
      <c r="D44" s="15">
        <v>147</v>
      </c>
      <c r="M44" s="5"/>
      <c r="N44" s="24"/>
      <c r="O44" s="29"/>
      <c r="P44" s="30"/>
      <c r="Q44" s="30"/>
      <c r="R44" s="30"/>
      <c r="S44" s="31">
        <v>3</v>
      </c>
      <c r="T44" s="32" t="str">
        <f>IF(P22&lt;&gt;"",IF(P22&gt;P23,M22,M23),"")</f>
        <v>Pitrella Antonino</v>
      </c>
      <c r="U44" s="33">
        <f>SUM(N44:R44)</f>
        <v>0</v>
      </c>
      <c r="V44" s="20"/>
    </row>
    <row r="45" spans="1:22" ht="12.75">
      <c r="A45" s="44"/>
      <c r="G45" s="1" t="s">
        <v>11</v>
      </c>
      <c r="I45" s="1" t="s">
        <v>12</v>
      </c>
      <c r="M45" s="5"/>
      <c r="N45" s="24"/>
      <c r="O45" s="34"/>
      <c r="P45" s="35"/>
      <c r="Q45" s="35"/>
      <c r="R45" s="35"/>
      <c r="S45" s="36">
        <v>4</v>
      </c>
      <c r="T45" s="37" t="str">
        <f>IF(P23&lt;&gt;"",IF(P23&lt;P22,M23,M22),"")</f>
        <v>Poschini Onorato</v>
      </c>
      <c r="U45" s="38">
        <f>SUM(N45:R45)</f>
        <v>0</v>
      </c>
      <c r="V45" s="20"/>
    </row>
    <row r="46" spans="1:22" ht="13.5" thickBot="1">
      <c r="A46" s="45"/>
      <c r="B46" s="39"/>
      <c r="C46" s="40"/>
      <c r="D46" s="39"/>
      <c r="E46" s="39"/>
      <c r="F46" s="39"/>
      <c r="G46" s="39"/>
      <c r="H46" s="40"/>
      <c r="I46" s="39"/>
      <c r="J46" s="39"/>
      <c r="K46" s="39"/>
      <c r="L46" s="39"/>
      <c r="M46" s="40"/>
      <c r="N46" s="40"/>
      <c r="O46" s="40"/>
      <c r="P46" s="39"/>
      <c r="Q46" s="39"/>
      <c r="R46" s="39"/>
      <c r="S46" s="39"/>
      <c r="T46" s="40"/>
      <c r="U46" s="39"/>
      <c r="V46" s="41"/>
    </row>
    <row r="47" ht="13.5" thickTop="1"/>
  </sheetData>
  <mergeCells count="21">
    <mergeCell ref="A25:A26"/>
    <mergeCell ref="A31:A32"/>
    <mergeCell ref="A37:A38"/>
    <mergeCell ref="A43:A44"/>
    <mergeCell ref="A1:A2"/>
    <mergeCell ref="A7:A8"/>
    <mergeCell ref="A13:A14"/>
    <mergeCell ref="A19:A20"/>
    <mergeCell ref="L19:P19"/>
    <mergeCell ref="M22:O22"/>
    <mergeCell ref="S19:U19"/>
    <mergeCell ref="S20:U20"/>
    <mergeCell ref="S41:T41"/>
    <mergeCell ref="G2:H2"/>
    <mergeCell ref="L8:P8"/>
    <mergeCell ref="L20:P20"/>
    <mergeCell ref="M10:O10"/>
    <mergeCell ref="M11:O11"/>
    <mergeCell ref="M23:O23"/>
    <mergeCell ref="M34:O34"/>
    <mergeCell ref="M35:O35"/>
  </mergeCells>
  <printOptions horizontalCentered="1" verticalCentered="1"/>
  <pageMargins left="0.3937007874015748" right="0.3937007874015748" top="0.7874015748031497" bottom="0.3937007874015748" header="0.3937007874015748" footer="0.3937007874015748"/>
  <pageSetup fitToHeight="3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Società Arcieri Ciliensi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fINALI INDIVIDUALI ASSOLUTI</dc:title>
  <dc:subject>ARCO NUDO MASCHILE</dc:subject>
  <dc:creator>Fornasier Gianfranco</dc:creator>
  <cp:keywords/>
  <dc:description/>
  <cp:lastModifiedBy>Giggi Cartoni</cp:lastModifiedBy>
  <dcterms:created xsi:type="dcterms:W3CDTF">2001-12-05T07:39:43Z</dcterms:created>
  <dcterms:modified xsi:type="dcterms:W3CDTF">2001-12-31T17:25:12Z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